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<sst xmlns="http://schemas.openxmlformats.org/spreadsheetml/2006/main" count="271" uniqueCount="105">
  <si>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</si>
  <si>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</si>
  <si>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</si>
  <si>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</si>
  <si>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</si>
  <si>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</si>
  <si>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</si>
  <si>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</si>
  <si>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</si>
  <si>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</si>
  <si>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</si>
  <si>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</si>
  <si>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</si>
  <si>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</si>
  <si>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</si>
  <si>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</si>
  <si>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</si>
  <si>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</si>
  <si>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</si>
  <si>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</si>
  <si>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</si>
  <si>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</si>
  <si>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</si>
  <si>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</si>
  <si>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</si>
  <si>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</si>
  <si>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</si>
  <si>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</si>
  <si>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</si>
  <si>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</si>
  <si>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</si>
  <si>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</si>
  <si>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</si>
  <si>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</si>
  <si>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</si>
  <si>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</si>
  <si>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</si>
  <si>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</si>
  <si>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</si>
  <si>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</si>
  <si>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</si>
  <si>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</si>
  <si>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</si>
  <si>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</si>
  <si>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</si>
  <si>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</si>
  <si>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</si>
  <si>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</si>
  <si>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</si>
  <si>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</si>
  <si>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</si>
  <si>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</si>
  <si>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</si>
  <si>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</si>
  <si>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</si>
  <si>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</si>
  <si>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</si>
  <si>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</si>
  <si>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</si>
  <si>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</si>
  <si>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</si>
  <si>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</si>
  <si>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</si>
  <si>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</si>
  <si>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</si>
  <si>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</si>
  <si>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</si>
  <si>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</si>
  <si>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</si>
  <si>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</si>
  <si>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</si>
  <si>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</si>
  <si>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</si>
  <si>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</si>
  <si>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</si>
  <si>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</si>
  <si>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</si>
  <si>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</si>
  <si>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</si>
  <si>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</si>
  <si>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</si>
  <si>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</si>
  <si>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</si>
  <si>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</si>
  <si>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</si>
  <si>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</si>
  <si>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</si>
  <si>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</si>
  <si>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</si>
  <si>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</si>
  <si>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</si>
  <si>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</si>
  <si>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</si>
  <si>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</si>
  <si>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>Зміни до тимчасового розпису станом на 23.06.2015р. :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</si>
  <si>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</si>
  <si>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</si>
  <si>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</si>
  <si>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</si>
  <si>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</si>
  <si>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>план на січень-липень  2015р.</t>
  </si>
  <si>
    <t xml:space="preserve">станом на 03.07.2015 р. </t>
  </si>
  <si>
    <r>
      <t xml:space="preserve">станом на 03.07.2015р.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</si>
  <si>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03.07.2015р.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</si>
  <si>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03.07.2015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</si>
</sst>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7993400"/>
        <c:axId val="384281"/>
      </c:lineChart>
      <c:catAx>
        <c:axId val="379934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281"/>
        <c:crosses val="autoZero"/>
        <c:auto val="0"/>
        <c:lblOffset val="100"/>
        <c:tickLblSkip val="1"/>
        <c:noMultiLvlLbl val="0"/>
      </c:catAx>
      <c:valAx>
        <c:axId val="38428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9934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9056926"/>
        <c:axId val="43009335"/>
      </c:barChart>
      <c:catAx>
        <c:axId val="59056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09335"/>
        <c:crosses val="autoZero"/>
        <c:auto val="1"/>
        <c:lblOffset val="100"/>
        <c:tickLblSkip val="1"/>
        <c:noMultiLvlLbl val="0"/>
      </c:catAx>
      <c:valAx>
        <c:axId val="43009335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56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4902244"/>
        <c:axId val="17266869"/>
      </c:barChart>
      <c:catAx>
        <c:axId val="6490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66869"/>
        <c:crossesAt val="0"/>
        <c:auto val="1"/>
        <c:lblOffset val="100"/>
        <c:tickLblSkip val="1"/>
        <c:noMultiLvlLbl val="0"/>
      </c:catAx>
      <c:valAx>
        <c:axId val="17266869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02244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366894"/>
        <c:axId val="5703559"/>
      </c:lineChart>
      <c:catAx>
        <c:axId val="203668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3559"/>
        <c:crosses val="autoZero"/>
        <c:auto val="0"/>
        <c:lblOffset val="100"/>
        <c:tickLblSkip val="1"/>
        <c:noMultiLvlLbl val="0"/>
      </c:catAx>
      <c:valAx>
        <c:axId val="570355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668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3853172"/>
        <c:axId val="49387653"/>
      </c:lineChart>
      <c:catAx>
        <c:axId val="338531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87653"/>
        <c:crosses val="autoZero"/>
        <c:auto val="0"/>
        <c:lblOffset val="100"/>
        <c:tickLblSkip val="1"/>
        <c:noMultiLvlLbl val="0"/>
      </c:catAx>
      <c:valAx>
        <c:axId val="4938765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531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99914"/>
        <c:axId val="15895443"/>
      </c:lineChart>
      <c:catAx>
        <c:axId val="2999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95443"/>
        <c:crosses val="autoZero"/>
        <c:auto val="0"/>
        <c:lblOffset val="100"/>
        <c:tickLblSkip val="1"/>
        <c:noMultiLvlLbl val="0"/>
      </c:catAx>
      <c:valAx>
        <c:axId val="1589544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99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37152112"/>
        <c:axId val="22904881"/>
      </c:lineChart>
      <c:catAx>
        <c:axId val="371521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04881"/>
        <c:crosses val="autoZero"/>
        <c:auto val="0"/>
        <c:lblOffset val="100"/>
        <c:tickLblSkip val="1"/>
        <c:noMultiLvlLbl val="0"/>
      </c:catAx>
      <c:valAx>
        <c:axId val="2290488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1521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42157</c:v>
                </c:pt>
                <c:pt idx="1">
                  <c:v>42158</c:v>
                </c:pt>
                <c:pt idx="2">
                  <c:v>42159</c:v>
                </c:pt>
                <c:pt idx="3">
                  <c:v>42160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42170</c:v>
                </c:pt>
                <c:pt idx="10">
                  <c:v>42171</c:v>
                </c:pt>
                <c:pt idx="11">
                  <c:v>42172</c:v>
                </c:pt>
                <c:pt idx="12">
                  <c:v>42173</c:v>
                </c:pt>
                <c:pt idx="13">
                  <c:v>42174</c:v>
                </c:pt>
                <c:pt idx="14">
                  <c:v>42177</c:v>
                </c:pt>
                <c:pt idx="15">
                  <c:v>42178</c:v>
                </c:pt>
                <c:pt idx="16">
                  <c:v>42179</c:v>
                </c:pt>
                <c:pt idx="17">
                  <c:v>42180</c:v>
                </c:pt>
                <c:pt idx="18">
                  <c:v>42181</c:v>
                </c:pt>
                <c:pt idx="19">
                  <c:v>42185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680.3</c:v>
                </c:pt>
                <c:pt idx="1">
                  <c:v>1984.5</c:v>
                </c:pt>
                <c:pt idx="2">
                  <c:v>2682.3</c:v>
                </c:pt>
                <c:pt idx="3">
                  <c:v>5402.9</c:v>
                </c:pt>
                <c:pt idx="4">
                  <c:v>2110.9</c:v>
                </c:pt>
                <c:pt idx="5">
                  <c:v>1767.7</c:v>
                </c:pt>
                <c:pt idx="6">
                  <c:v>1008.9</c:v>
                </c:pt>
                <c:pt idx="7">
                  <c:v>939</c:v>
                </c:pt>
                <c:pt idx="8">
                  <c:v>2297.6</c:v>
                </c:pt>
                <c:pt idx="9">
                  <c:v>3510.5</c:v>
                </c:pt>
                <c:pt idx="10">
                  <c:v>1383.3</c:v>
                </c:pt>
                <c:pt idx="11">
                  <c:v>1235.2</c:v>
                </c:pt>
                <c:pt idx="12">
                  <c:v>1624.1</c:v>
                </c:pt>
                <c:pt idx="13">
                  <c:v>3028.3</c:v>
                </c:pt>
                <c:pt idx="14">
                  <c:v>3665.2</c:v>
                </c:pt>
                <c:pt idx="15">
                  <c:v>1732.5</c:v>
                </c:pt>
                <c:pt idx="16">
                  <c:v>1181.5</c:v>
                </c:pt>
                <c:pt idx="17">
                  <c:v>4146.6</c:v>
                </c:pt>
                <c:pt idx="18">
                  <c:v>8722.4</c:v>
                </c:pt>
                <c:pt idx="19">
                  <c:v>6160.8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42157</c:v>
                </c:pt>
                <c:pt idx="1">
                  <c:v>42158</c:v>
                </c:pt>
                <c:pt idx="2">
                  <c:v>42159</c:v>
                </c:pt>
                <c:pt idx="3">
                  <c:v>42160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42170</c:v>
                </c:pt>
                <c:pt idx="10">
                  <c:v>42171</c:v>
                </c:pt>
                <c:pt idx="11">
                  <c:v>42172</c:v>
                </c:pt>
                <c:pt idx="12">
                  <c:v>42173</c:v>
                </c:pt>
                <c:pt idx="13">
                  <c:v>42174</c:v>
                </c:pt>
                <c:pt idx="14">
                  <c:v>42177</c:v>
                </c:pt>
                <c:pt idx="15">
                  <c:v>42178</c:v>
                </c:pt>
                <c:pt idx="16">
                  <c:v>42179</c:v>
                </c:pt>
                <c:pt idx="17">
                  <c:v>42180</c:v>
                </c:pt>
                <c:pt idx="18">
                  <c:v>42181</c:v>
                </c:pt>
                <c:pt idx="19">
                  <c:v>42185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2763.225</c:v>
                </c:pt>
                <c:pt idx="1">
                  <c:v>2763.2</c:v>
                </c:pt>
                <c:pt idx="2">
                  <c:v>2763.2</c:v>
                </c:pt>
                <c:pt idx="3">
                  <c:v>2763.2</c:v>
                </c:pt>
                <c:pt idx="4">
                  <c:v>2763.2</c:v>
                </c:pt>
                <c:pt idx="5">
                  <c:v>2763.2</c:v>
                </c:pt>
                <c:pt idx="6">
                  <c:v>2763.2</c:v>
                </c:pt>
                <c:pt idx="7">
                  <c:v>2763.2</c:v>
                </c:pt>
                <c:pt idx="8">
                  <c:v>2763.2</c:v>
                </c:pt>
                <c:pt idx="9">
                  <c:v>2763.2</c:v>
                </c:pt>
                <c:pt idx="10">
                  <c:v>2763.2</c:v>
                </c:pt>
                <c:pt idx="11">
                  <c:v>2763.2</c:v>
                </c:pt>
                <c:pt idx="12">
                  <c:v>2763.2</c:v>
                </c:pt>
                <c:pt idx="13">
                  <c:v>2763.2</c:v>
                </c:pt>
                <c:pt idx="14">
                  <c:v>2763.2</c:v>
                </c:pt>
                <c:pt idx="15">
                  <c:v>2763.2</c:v>
                </c:pt>
                <c:pt idx="16">
                  <c:v>2763.2</c:v>
                </c:pt>
                <c:pt idx="17">
                  <c:v>2763.2</c:v>
                </c:pt>
                <c:pt idx="18">
                  <c:v>2763.2</c:v>
                </c:pt>
                <c:pt idx="19">
                  <c:v>2763.2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42157</c:v>
                </c:pt>
                <c:pt idx="1">
                  <c:v>42158</c:v>
                </c:pt>
                <c:pt idx="2">
                  <c:v>42159</c:v>
                </c:pt>
                <c:pt idx="3">
                  <c:v>42160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42170</c:v>
                </c:pt>
                <c:pt idx="10">
                  <c:v>42171</c:v>
                </c:pt>
                <c:pt idx="11">
                  <c:v>42172</c:v>
                </c:pt>
                <c:pt idx="12">
                  <c:v>42173</c:v>
                </c:pt>
                <c:pt idx="13">
                  <c:v>42174</c:v>
                </c:pt>
                <c:pt idx="14">
                  <c:v>42177</c:v>
                </c:pt>
                <c:pt idx="15">
                  <c:v>42178</c:v>
                </c:pt>
                <c:pt idx="16">
                  <c:v>42179</c:v>
                </c:pt>
                <c:pt idx="17">
                  <c:v>42180</c:v>
                </c:pt>
                <c:pt idx="18">
                  <c:v>42181</c:v>
                </c:pt>
                <c:pt idx="19">
                  <c:v>42185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680</c:v>
                </c:pt>
                <c:pt idx="1">
                  <c:v>1800</c:v>
                </c:pt>
                <c:pt idx="2">
                  <c:v>3000</c:v>
                </c:pt>
                <c:pt idx="3">
                  <c:v>3800</c:v>
                </c:pt>
                <c:pt idx="4">
                  <c:v>1800</c:v>
                </c:pt>
                <c:pt idx="5">
                  <c:v>1500</c:v>
                </c:pt>
                <c:pt idx="6">
                  <c:v>1100</c:v>
                </c:pt>
                <c:pt idx="7">
                  <c:v>1300</c:v>
                </c:pt>
                <c:pt idx="8">
                  <c:v>1800</c:v>
                </c:pt>
                <c:pt idx="9">
                  <c:v>3800</c:v>
                </c:pt>
                <c:pt idx="10">
                  <c:v>3200</c:v>
                </c:pt>
                <c:pt idx="11">
                  <c:v>1800</c:v>
                </c:pt>
                <c:pt idx="12">
                  <c:v>1700</c:v>
                </c:pt>
                <c:pt idx="13">
                  <c:v>2900</c:v>
                </c:pt>
                <c:pt idx="14">
                  <c:v>3500</c:v>
                </c:pt>
                <c:pt idx="15">
                  <c:v>1900</c:v>
                </c:pt>
                <c:pt idx="16">
                  <c:v>1900</c:v>
                </c:pt>
                <c:pt idx="17">
                  <c:v>2500</c:v>
                </c:pt>
                <c:pt idx="18">
                  <c:v>5900</c:v>
                </c:pt>
                <c:pt idx="19">
                  <c:v>3382.7</c:v>
                </c:pt>
              </c:numCache>
            </c:numRef>
          </c:val>
          <c:smooth val="1"/>
        </c:ser>
        <c:marker val="1"/>
        <c:axId val="5999142"/>
        <c:axId val="49519071"/>
      </c:lineChart>
      <c:catAx>
        <c:axId val="59991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19071"/>
        <c:crosses val="autoZero"/>
        <c:auto val="0"/>
        <c:lblOffset val="100"/>
        <c:tickLblSkip val="1"/>
        <c:noMultiLvlLbl val="0"/>
      </c:catAx>
      <c:valAx>
        <c:axId val="49519071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991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7265068"/>
        <c:axId val="49504285"/>
      </c:lineChart>
      <c:catAx>
        <c:axId val="72650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04285"/>
        <c:crosses val="autoZero"/>
        <c:auto val="0"/>
        <c:lblOffset val="100"/>
        <c:tickLblSkip val="1"/>
        <c:noMultiLvlLbl val="0"/>
      </c:catAx>
      <c:valAx>
        <c:axId val="4950428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6506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03.07.2015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481410"/>
        <c:axId val="7970411"/>
      </c:bar3DChart>
      <c:catAx>
        <c:axId val="648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7970411"/>
        <c:crosses val="autoZero"/>
        <c:auto val="1"/>
        <c:lblOffset val="100"/>
        <c:tickLblSkip val="1"/>
        <c:noMultiLvlLbl val="0"/>
      </c:catAx>
      <c:valAx>
        <c:axId val="7970411"/>
        <c:scaling>
          <c:orientation val="minMax"/>
          <c:max val="1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1410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9778600"/>
        <c:axId val="41632841"/>
      </c:barChart>
      <c:catAx>
        <c:axId val="1977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32841"/>
        <c:crosses val="autoZero"/>
        <c:auto val="1"/>
        <c:lblOffset val="100"/>
        <c:tickLblSkip val="1"/>
        <c:noMultiLvlLbl val="0"/>
      </c:catAx>
      <c:valAx>
        <c:axId val="41632841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78600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287 726,7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323 777,8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-45 032,5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47 811,7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- 11 760,6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3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5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7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84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87</v>
      </c>
      <c r="Q1" s="109"/>
      <c r="R1" s="109"/>
      <c r="S1" s="109"/>
      <c r="T1" s="109"/>
      <c r="U1" s="110"/>
    </row>
    <row r="2" spans="1:21" ht="16.5" thickBot="1">
      <c r="A2" s="111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90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I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9" sqref="Q29:S3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92</v>
      </c>
      <c r="Q1" s="109"/>
      <c r="R1" s="109"/>
      <c r="S1" s="109"/>
      <c r="T1" s="109"/>
      <c r="U1" s="110"/>
    </row>
    <row r="2" spans="1:21" ht="16.5" thickBot="1">
      <c r="A2" s="111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8">
        <f>SUM(S4:S23)</f>
        <v>3437</v>
      </c>
      <c r="T24" s="139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42186</v>
      </c>
      <c r="Q29" s="120">
        <f>'[1]червень'!$D$83</f>
        <v>152943.93305000002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42186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workbookViewId="0" topLeftCell="H1">
      <selection activeCell="S34" sqref="S34:S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99</v>
      </c>
      <c r="Q1" s="109"/>
      <c r="R1" s="109"/>
      <c r="S1" s="109"/>
      <c r="T1" s="109"/>
      <c r="U1" s="110"/>
    </row>
    <row r="2" spans="1:21" ht="16.5" thickBot="1">
      <c r="A2" s="111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102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98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63.79999999999997</v>
      </c>
      <c r="L4" s="41">
        <v>1060.1</v>
      </c>
      <c r="M4" s="41">
        <v>1050</v>
      </c>
      <c r="N4" s="4">
        <f aca="true" t="shared" si="1" ref="N4:N27">L4/M4</f>
        <v>1.0096190476190476</v>
      </c>
      <c r="O4" s="2">
        <f>AVERAGE(L4:L5)</f>
        <v>1389.6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10</v>
      </c>
      <c r="K5" s="41">
        <f t="shared" si="0"/>
        <v>33.79999999999984</v>
      </c>
      <c r="L5" s="41">
        <v>1719.1</v>
      </c>
      <c r="M5" s="41">
        <v>1700</v>
      </c>
      <c r="N5" s="4">
        <f t="shared" si="1"/>
        <v>1.011235294117647</v>
      </c>
      <c r="O5" s="2">
        <v>1389.6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/>
      <c r="C6" s="60"/>
      <c r="D6" s="50"/>
      <c r="E6" s="41"/>
      <c r="F6" s="51"/>
      <c r="G6" s="3"/>
      <c r="H6" s="3"/>
      <c r="I6" s="3"/>
      <c r="J6" s="3"/>
      <c r="K6" s="41">
        <f t="shared" si="0"/>
        <v>0</v>
      </c>
      <c r="L6" s="41"/>
      <c r="M6" s="41">
        <v>1850</v>
      </c>
      <c r="N6" s="4">
        <f t="shared" si="1"/>
        <v>0</v>
      </c>
      <c r="O6" s="2">
        <v>1389.6</v>
      </c>
      <c r="P6" s="49"/>
      <c r="Q6" s="50"/>
      <c r="R6" s="51"/>
      <c r="S6" s="134"/>
      <c r="T6" s="135"/>
      <c r="U6" s="34">
        <f t="shared" si="2"/>
        <v>0</v>
      </c>
    </row>
    <row r="7" spans="1:21" ht="12.75">
      <c r="A7" s="12">
        <v>42191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3100</v>
      </c>
      <c r="N7" s="4">
        <f t="shared" si="1"/>
        <v>0</v>
      </c>
      <c r="O7" s="2">
        <v>1389.6</v>
      </c>
      <c r="P7" s="46"/>
      <c r="Q7" s="47"/>
      <c r="R7" s="48"/>
      <c r="S7" s="132"/>
      <c r="T7" s="133"/>
      <c r="U7" s="34">
        <f t="shared" si="2"/>
        <v>0</v>
      </c>
    </row>
    <row r="8" spans="1:21" ht="12.75">
      <c r="A8" s="12">
        <v>42192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3800</v>
      </c>
      <c r="N8" s="4">
        <f t="shared" si="1"/>
        <v>0</v>
      </c>
      <c r="O8" s="2">
        <v>1389.6</v>
      </c>
      <c r="P8" s="46"/>
      <c r="Q8" s="47"/>
      <c r="R8" s="48"/>
      <c r="S8" s="132"/>
      <c r="T8" s="133"/>
      <c r="U8" s="34">
        <f t="shared" si="2"/>
        <v>0</v>
      </c>
    </row>
    <row r="9" spans="1:21" ht="12.75">
      <c r="A9" s="12">
        <v>42193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1850</v>
      </c>
      <c r="N9" s="4">
        <f t="shared" si="1"/>
        <v>0</v>
      </c>
      <c r="O9" s="2">
        <v>1389.6</v>
      </c>
      <c r="P9" s="46"/>
      <c r="Q9" s="47"/>
      <c r="R9" s="48"/>
      <c r="S9" s="132"/>
      <c r="T9" s="133"/>
      <c r="U9" s="34">
        <f t="shared" si="2"/>
        <v>0</v>
      </c>
    </row>
    <row r="10" spans="1:21" ht="12.75">
      <c r="A10" s="12">
        <v>42194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1300</v>
      </c>
      <c r="N10" s="4">
        <f t="shared" si="1"/>
        <v>0</v>
      </c>
      <c r="O10" s="2">
        <v>1389.6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42195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1250</v>
      </c>
      <c r="N11" s="4">
        <f t="shared" si="1"/>
        <v>0</v>
      </c>
      <c r="O11" s="2">
        <v>1389.6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42198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1750</v>
      </c>
      <c r="N12" s="4">
        <f t="shared" si="1"/>
        <v>0</v>
      </c>
      <c r="O12" s="2">
        <v>1389.6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42199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2600</v>
      </c>
      <c r="N13" s="4">
        <f t="shared" si="1"/>
        <v>0</v>
      </c>
      <c r="O13" s="2">
        <v>1389.6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42200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3800</v>
      </c>
      <c r="N14" s="4">
        <f t="shared" si="1"/>
        <v>0</v>
      </c>
      <c r="O14" s="2">
        <v>1389.6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42201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1750</v>
      </c>
      <c r="N15" s="4">
        <f t="shared" si="1"/>
        <v>0</v>
      </c>
      <c r="O15" s="2">
        <v>1389.6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42202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1750</v>
      </c>
      <c r="N16" s="4">
        <f>L16/M16</f>
        <v>0</v>
      </c>
      <c r="O16" s="2">
        <v>1389.6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42205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3300</v>
      </c>
      <c r="N17" s="4">
        <f t="shared" si="1"/>
        <v>0</v>
      </c>
      <c r="O17" s="2">
        <v>1389.6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42206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3100</v>
      </c>
      <c r="N18" s="4">
        <f t="shared" si="1"/>
        <v>0</v>
      </c>
      <c r="O18" s="2">
        <v>1389.6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42207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1389.6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42208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1389.6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42209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1200</v>
      </c>
      <c r="N21" s="4">
        <f t="shared" si="1"/>
        <v>0</v>
      </c>
      <c r="O21" s="2">
        <v>1389.6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42212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1500</v>
      </c>
      <c r="N22" s="4">
        <f t="shared" si="1"/>
        <v>0</v>
      </c>
      <c r="O22" s="2">
        <v>1389.6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42213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1650</v>
      </c>
      <c r="N23" s="4">
        <f t="shared" si="1"/>
        <v>0</v>
      </c>
      <c r="O23" s="2">
        <v>1389.6</v>
      </c>
      <c r="P23" s="46"/>
      <c r="Q23" s="52"/>
      <c r="R23" s="53"/>
      <c r="S23" s="132"/>
      <c r="T23" s="133"/>
      <c r="U23" s="34">
        <f t="shared" si="2"/>
        <v>0</v>
      </c>
    </row>
    <row r="24" spans="1:21" ht="12.75">
      <c r="A24" s="12">
        <v>42214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3800</v>
      </c>
      <c r="N24" s="4">
        <f t="shared" si="1"/>
        <v>0</v>
      </c>
      <c r="O24" s="2">
        <v>1389.6</v>
      </c>
      <c r="P24" s="46"/>
      <c r="Q24" s="52"/>
      <c r="R24" s="53"/>
      <c r="S24" s="132"/>
      <c r="T24" s="133"/>
      <c r="U24" s="34">
        <f t="shared" si="2"/>
        <v>0</v>
      </c>
    </row>
    <row r="25" spans="1:21" ht="12.75">
      <c r="A25" s="12">
        <v>42215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v>4100</v>
      </c>
      <c r="N25" s="4">
        <f t="shared" si="1"/>
        <v>0</v>
      </c>
      <c r="O25" s="2">
        <v>1389.6</v>
      </c>
      <c r="P25" s="46"/>
      <c r="Q25" s="52"/>
      <c r="R25" s="53"/>
      <c r="S25" s="132"/>
      <c r="T25" s="133"/>
      <c r="U25" s="34">
        <f t="shared" si="2"/>
        <v>0</v>
      </c>
    </row>
    <row r="26" spans="1:21" ht="13.5" thickBot="1">
      <c r="A26" s="12">
        <v>42216</v>
      </c>
      <c r="B26" s="41"/>
      <c r="C26" s="96"/>
      <c r="D26" s="3"/>
      <c r="E26" s="3"/>
      <c r="F26" s="41"/>
      <c r="G26" s="3"/>
      <c r="H26" s="3"/>
      <c r="I26" s="3"/>
      <c r="J26" s="3"/>
      <c r="K26" s="41">
        <f t="shared" si="0"/>
        <v>0</v>
      </c>
      <c r="L26" s="41"/>
      <c r="M26" s="41">
        <v>2647.2</v>
      </c>
      <c r="N26" s="4">
        <f t="shared" si="1"/>
        <v>0</v>
      </c>
      <c r="O26" s="2">
        <v>1389.6</v>
      </c>
      <c r="P26" s="46"/>
      <c r="Q26" s="52"/>
      <c r="R26" s="53"/>
      <c r="S26" s="132"/>
      <c r="T26" s="133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M27">SUM(B4:B26)</f>
        <v>1009.3</v>
      </c>
      <c r="C27" s="99">
        <f>SUM(C4:C26)</f>
        <v>1.2</v>
      </c>
      <c r="D27" s="99">
        <f t="shared" si="3"/>
        <v>56.599999999999994</v>
      </c>
      <c r="E27" s="99">
        <f t="shared" si="3"/>
        <v>208.8</v>
      </c>
      <c r="F27" s="99">
        <f t="shared" si="3"/>
        <v>489.3</v>
      </c>
      <c r="G27" s="99">
        <f t="shared" si="3"/>
        <v>0</v>
      </c>
      <c r="H27" s="99">
        <f t="shared" si="3"/>
        <v>65.9</v>
      </c>
      <c r="I27" s="100">
        <f t="shared" si="3"/>
        <v>839</v>
      </c>
      <c r="J27" s="100">
        <f t="shared" si="3"/>
        <v>11.5</v>
      </c>
      <c r="K27" s="42">
        <f t="shared" si="3"/>
        <v>97.59999999999981</v>
      </c>
      <c r="L27" s="42">
        <f t="shared" si="3"/>
        <v>2779.2</v>
      </c>
      <c r="M27" s="42">
        <f t="shared" si="3"/>
        <v>54347.2</v>
      </c>
      <c r="N27" s="14">
        <f t="shared" si="1"/>
        <v>0.051137869108252125</v>
      </c>
      <c r="O27" s="2"/>
      <c r="P27" s="89">
        <f>SUM(P4:P26)</f>
        <v>0</v>
      </c>
      <c r="Q27" s="89">
        <f>SUM(Q4:Q26)</f>
        <v>0</v>
      </c>
      <c r="R27" s="89">
        <f>SUM(R4:R26)</f>
        <v>0</v>
      </c>
      <c r="S27" s="138">
        <f>SUM(S4:S26)</f>
        <v>0</v>
      </c>
      <c r="T27" s="139"/>
      <c r="U27" s="89">
        <f>P27+Q27+S27+R27+T27</f>
        <v>0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8" t="s">
        <v>37</v>
      </c>
      <c r="Q30" s="118"/>
      <c r="R30" s="118"/>
      <c r="S30" s="118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 t="s">
        <v>31</v>
      </c>
      <c r="Q31" s="119"/>
      <c r="R31" s="119"/>
      <c r="S31" s="119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6">
        <v>42188</v>
      </c>
      <c r="Q32" s="120">
        <v>151808.68694999997</v>
      </c>
      <c r="R32" s="120"/>
      <c r="S32" s="120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7"/>
      <c r="Q33" s="120"/>
      <c r="R33" s="120"/>
      <c r="S33" s="120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v>142898.95474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4" t="s">
        <v>72</v>
      </c>
      <c r="R35" s="125"/>
      <c r="S35" s="60"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3" t="s">
        <v>49</v>
      </c>
      <c r="R36" s="123"/>
      <c r="S36" s="79"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8" t="s">
        <v>32</v>
      </c>
      <c r="Q40" s="118"/>
      <c r="R40" s="118"/>
      <c r="S40" s="118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7" t="s">
        <v>33</v>
      </c>
      <c r="Q41" s="127"/>
      <c r="R41" s="127"/>
      <c r="S41" s="127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6">
        <v>42188</v>
      </c>
      <c r="Q42" s="126">
        <v>0</v>
      </c>
      <c r="R42" s="126"/>
      <c r="S42" s="126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7"/>
      <c r="Q43" s="126"/>
      <c r="R43" s="126"/>
      <c r="S43" s="126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103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104</v>
      </c>
      <c r="P28" s="152"/>
    </row>
    <row r="29" spans="1:16" ht="45">
      <c r="A29" s="145"/>
      <c r="B29" s="71" t="s">
        <v>100</v>
      </c>
      <c r="C29" s="27" t="s">
        <v>25</v>
      </c>
      <c r="D29" s="71" t="str">
        <f>B29</f>
        <v>план на січень-липень  2015р.</v>
      </c>
      <c r="E29" s="27" t="str">
        <f>C29</f>
        <v>факт</v>
      </c>
      <c r="F29" s="70" t="str">
        <f>B29</f>
        <v>план на січень-липень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січень-липень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3712.76</v>
      </c>
      <c r="C30" s="72">
        <v>3257.07</v>
      </c>
      <c r="D30" s="72">
        <v>400</v>
      </c>
      <c r="E30" s="72">
        <v>194.01</v>
      </c>
      <c r="F30" s="72">
        <v>888.6</v>
      </c>
      <c r="G30" s="72">
        <v>1818.42</v>
      </c>
      <c r="H30" s="72"/>
      <c r="I30" s="72"/>
      <c r="J30" s="72"/>
      <c r="K30" s="72"/>
      <c r="L30" s="92">
        <v>5001.36</v>
      </c>
      <c r="M30" s="73">
        <v>5269.5</v>
      </c>
      <c r="N30" s="74">
        <v>268.1399999999994</v>
      </c>
      <c r="O30" s="153">
        <f>липень!Q32</f>
        <v>151808.68694999997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липень!S34</f>
        <v>142898.95474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липень!S36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липень!S35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188304.65</v>
      </c>
      <c r="C47" s="39">
        <v>172388.97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56549</v>
      </c>
      <c r="C48" s="17">
        <v>49798.29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51926.5</v>
      </c>
      <c r="C49" s="16">
        <v>46542.2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4002</v>
      </c>
      <c r="C50" s="16">
        <v>4020.82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26222.75</v>
      </c>
      <c r="C51" s="16">
        <v>30117.65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4070</v>
      </c>
      <c r="C52" s="16">
        <v>5141.68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1700</v>
      </c>
      <c r="C53" s="16">
        <v>1348.2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2763.499999999971</v>
      </c>
      <c r="C54" s="16">
        <v>14420.020000000066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335538.4</v>
      </c>
      <c r="C55" s="11">
        <v>323777.83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94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0</v>
      </c>
      <c r="I7" s="23">
        <f t="shared" si="0"/>
        <v>-1500</v>
      </c>
      <c r="J7" s="23">
        <f t="shared" si="0"/>
        <v>-2005</v>
      </c>
      <c r="K7" s="23">
        <f t="shared" si="0"/>
        <v>-7802.933</v>
      </c>
      <c r="L7" s="23">
        <f t="shared" si="0"/>
        <v>-11900</v>
      </c>
      <c r="M7" s="23">
        <f t="shared" si="0"/>
        <v>-13604.56556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47811.7</v>
      </c>
      <c r="I15" s="54">
        <f t="shared" si="2"/>
        <v>47665.4</v>
      </c>
      <c r="J15" s="54">
        <f t="shared" si="2"/>
        <v>38642.2</v>
      </c>
      <c r="K15" s="54">
        <f t="shared" si="2"/>
        <v>38375.667</v>
      </c>
      <c r="L15" s="54">
        <f t="shared" si="2"/>
        <v>36766.3</v>
      </c>
      <c r="M15" s="54">
        <f t="shared" si="2"/>
        <v>33034.634439999994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2015-07-03T11:24:52Z</dcterms:modified>
  <cp:category/>
  <cp:version/>
  <cp:contentType/>
  <cp:contentStatus/>
</cp:coreProperties>
</file>